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4840" windowHeight="15800" tabRatio="193" activeTab="0"/>
  </bookViews>
  <sheets>
    <sheet name="ACT Scores" sheetId="1" r:id="rId1"/>
    <sheet name="Alcohol Data" sheetId="2" r:id="rId2"/>
  </sheets>
  <definedNames/>
  <calcPr fullCalcOnLoad="1"/>
</workbook>
</file>

<file path=xl/sharedStrings.xml><?xml version="1.0" encoding="utf-8"?>
<sst xmlns="http://schemas.openxmlformats.org/spreadsheetml/2006/main" count="30" uniqueCount="20">
  <si>
    <t>ACT Scores</t>
  </si>
  <si>
    <t>X – mean</t>
  </si>
  <si>
    <t>(X-mean)^2</t>
  </si>
  <si>
    <t>Sample Variance</t>
  </si>
  <si>
    <t>Sample SD</t>
  </si>
  <si>
    <t>Est Pop Variance</t>
  </si>
  <si>
    <t>Est Pop SD</t>
  </si>
  <si>
    <t>Mean</t>
  </si>
  <si>
    <t>Median</t>
  </si>
  <si>
    <t>IQR</t>
  </si>
  <si>
    <t>VARP</t>
  </si>
  <si>
    <t>STDEVP</t>
  </si>
  <si>
    <t>VAR</t>
  </si>
  <si>
    <t>STDEV</t>
  </si>
  <si>
    <t>millileters comsumed</t>
  </si>
  <si>
    <t>mean</t>
  </si>
  <si>
    <t>median</t>
  </si>
  <si>
    <t>x - mean</t>
  </si>
  <si>
    <t>(x-mean)^2</t>
  </si>
  <si>
    <t>RANGE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</si>
</sst>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8">
    <font>
      <sz val="10"/>
      <name val="Arial"/>
      <family val="2"/>
    </font>
    <font>
      <b/>
      <u val="single"/>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11"/>
      <color indexed="8"/>
      <name val="Calibri"/>
      <family val="0"/>
    </font>
    <font>
      <sz val="11"/>
      <color indexed="8"/>
      <name val="Calibri"/>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12</xdr:row>
      <xdr:rowOff>123825</xdr:rowOff>
    </xdr:from>
    <xdr:to>
      <xdr:col>8</xdr:col>
      <xdr:colOff>57150</xdr:colOff>
      <xdr:row>30</xdr:row>
      <xdr:rowOff>28575</xdr:rowOff>
    </xdr:to>
    <xdr:sp>
      <xdr:nvSpPr>
        <xdr:cNvPr id="1" name="TextBox 1"/>
        <xdr:cNvSpPr txBox="1">
          <a:spLocks noChangeArrowheads="1"/>
        </xdr:cNvSpPr>
      </xdr:nvSpPr>
      <xdr:spPr>
        <a:xfrm>
          <a:off x="3505200" y="1952625"/>
          <a:ext cx="3219450" cy="2657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NOTES TO INSTRUCTOR: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value in cell C23 is presented in scientific notation.   Thus, the value reported is:  .000000000000000710543  However, it should be equal to exactly zero (the sum of deviation scores always equals zero:  the mean is the arithmetic center or balance point of a set of scores).   For unlcear reasons, Excel's computational procedures occassionally results in this small rounding error.  This value is obviously very, very small, and we can treat it as exactly zero for all practical purposes.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IQR could also be computed using the QUARTILE function
</a:t>
          </a:r>
        </a:p>
      </xdr:txBody>
    </xdr:sp>
    <xdr:clientData/>
  </xdr:twoCellAnchor>
  <xdr:twoCellAnchor>
    <xdr:from>
      <xdr:col>0</xdr:col>
      <xdr:colOff>0</xdr:colOff>
      <xdr:row>33</xdr:row>
      <xdr:rowOff>0</xdr:rowOff>
    </xdr:from>
    <xdr:to>
      <xdr:col>8</xdr:col>
      <xdr:colOff>600075</xdr:colOff>
      <xdr:row>47</xdr:row>
      <xdr:rowOff>9525</xdr:rowOff>
    </xdr:to>
    <xdr:sp>
      <xdr:nvSpPr>
        <xdr:cNvPr id="2" name="TextBox 2"/>
        <xdr:cNvSpPr txBox="1">
          <a:spLocks noChangeArrowheads="1"/>
        </xdr:cNvSpPr>
      </xdr:nvSpPr>
      <xdr:spPr>
        <a:xfrm>
          <a:off x="0" y="5057775"/>
          <a:ext cx="7267575" cy="2266950"/>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36"/>
  <sheetViews>
    <sheetView tabSelected="1" zoomScale="125" zoomScaleNormal="125" workbookViewId="0" topLeftCell="A1">
      <selection activeCell="A34" sqref="A34"/>
    </sheetView>
  </sheetViews>
  <sheetFormatPr defaultColWidth="11.7109375" defaultRowHeight="12.75"/>
  <cols>
    <col min="1" max="1" width="11.7109375" style="0" customWidth="1"/>
    <col min="2" max="2" width="11.8515625" style="1" bestFit="1" customWidth="1"/>
    <col min="3" max="3" width="13.00390625" style="1" bestFit="1" customWidth="1"/>
    <col min="4" max="4" width="11.8515625" style="1" bestFit="1" customWidth="1"/>
    <col min="5" max="5" width="11.7109375" style="0" customWidth="1"/>
    <col min="6" max="6" width="16.28125" style="0" customWidth="1"/>
    <col min="7" max="7" width="11.8515625" style="0" bestFit="1" customWidth="1"/>
    <col min="8" max="8" width="11.7109375" style="0" customWidth="1"/>
    <col min="9" max="9" width="16.421875" style="0" bestFit="1" customWidth="1"/>
  </cols>
  <sheetData>
    <row r="1" spans="2:4" ht="12">
      <c r="B1" s="2" t="s">
        <v>0</v>
      </c>
      <c r="C1" s="2" t="s">
        <v>1</v>
      </c>
      <c r="D1" s="2" t="s">
        <v>2</v>
      </c>
    </row>
    <row r="2" spans="2:4" ht="12">
      <c r="B2" s="1">
        <v>15</v>
      </c>
      <c r="C2" s="1">
        <f aca="true" t="shared" si="0" ref="C2:C21">B2-$B$23</f>
        <v>-6.800000000000001</v>
      </c>
      <c r="D2" s="1">
        <f aca="true" t="shared" si="1" ref="D2:D21">C2^2</f>
        <v>46.24000000000001</v>
      </c>
    </row>
    <row r="3" spans="2:4" ht="12">
      <c r="B3" s="1">
        <v>24</v>
      </c>
      <c r="C3" s="1">
        <f t="shared" si="0"/>
        <v>2.1999999999999993</v>
      </c>
      <c r="D3" s="1">
        <f t="shared" si="1"/>
        <v>4.839999999999997</v>
      </c>
    </row>
    <row r="4" spans="2:4" ht="12">
      <c r="B4" s="1">
        <v>26</v>
      </c>
      <c r="C4" s="1">
        <f t="shared" si="0"/>
        <v>4.199999999999999</v>
      </c>
      <c r="D4" s="1">
        <f t="shared" si="1"/>
        <v>17.639999999999993</v>
      </c>
    </row>
    <row r="5" spans="2:4" ht="12">
      <c r="B5" s="1">
        <v>21</v>
      </c>
      <c r="C5" s="1">
        <f t="shared" si="0"/>
        <v>-0.8000000000000007</v>
      </c>
      <c r="D5" s="1">
        <f t="shared" si="1"/>
        <v>0.6400000000000011</v>
      </c>
    </row>
    <row r="6" spans="2:4" ht="12">
      <c r="B6" s="1">
        <v>33</v>
      </c>
      <c r="C6" s="1">
        <f t="shared" si="0"/>
        <v>11.2</v>
      </c>
      <c r="D6" s="1">
        <f t="shared" si="1"/>
        <v>125.43999999999998</v>
      </c>
    </row>
    <row r="7" spans="2:4" ht="12">
      <c r="B7" s="1">
        <v>17</v>
      </c>
      <c r="C7" s="1">
        <f t="shared" si="0"/>
        <v>-4.800000000000001</v>
      </c>
      <c r="D7" s="1">
        <f t="shared" si="1"/>
        <v>23.040000000000006</v>
      </c>
    </row>
    <row r="8" spans="2:4" ht="12">
      <c r="B8" s="1">
        <v>21</v>
      </c>
      <c r="C8" s="1">
        <f t="shared" si="0"/>
        <v>-0.8000000000000007</v>
      </c>
      <c r="D8" s="1">
        <f t="shared" si="1"/>
        <v>0.6400000000000011</v>
      </c>
    </row>
    <row r="9" spans="2:7" ht="12">
      <c r="B9" s="1">
        <v>24</v>
      </c>
      <c r="C9" s="1">
        <f t="shared" si="0"/>
        <v>2.1999999999999993</v>
      </c>
      <c r="D9" s="1">
        <f t="shared" si="1"/>
        <v>4.839999999999997</v>
      </c>
      <c r="F9" s="3" t="s">
        <v>3</v>
      </c>
      <c r="G9" s="4">
        <f>SUM(D2:D21)/20</f>
        <v>18.360000000000003</v>
      </c>
    </row>
    <row r="10" spans="2:7" ht="12">
      <c r="B10" s="1">
        <v>20</v>
      </c>
      <c r="C10" s="1">
        <f t="shared" si="0"/>
        <v>-1.8000000000000007</v>
      </c>
      <c r="D10" s="1">
        <f t="shared" si="1"/>
        <v>3.2400000000000024</v>
      </c>
      <c r="F10" s="3" t="s">
        <v>4</v>
      </c>
      <c r="G10" s="4">
        <f>SQRT(SUM(D2:D21)/20)</f>
        <v>4.28485705712571</v>
      </c>
    </row>
    <row r="11" spans="2:7" ht="12">
      <c r="B11" s="1">
        <v>16</v>
      </c>
      <c r="C11" s="1">
        <f t="shared" si="0"/>
        <v>-5.800000000000001</v>
      </c>
      <c r="D11" s="1">
        <f t="shared" si="1"/>
        <v>33.64000000000001</v>
      </c>
      <c r="F11" s="3" t="s">
        <v>5</v>
      </c>
      <c r="G11" s="4">
        <f>SUM(D2:D21)/19</f>
        <v>19.326315789473686</v>
      </c>
    </row>
    <row r="12" spans="2:7" ht="12">
      <c r="B12" s="1">
        <v>21</v>
      </c>
      <c r="C12" s="1">
        <f t="shared" si="0"/>
        <v>-0.8000000000000007</v>
      </c>
      <c r="D12" s="1">
        <f t="shared" si="1"/>
        <v>0.6400000000000011</v>
      </c>
      <c r="F12" s="3" t="s">
        <v>6</v>
      </c>
      <c r="G12" s="4">
        <f>SQRT(SUM(D2:D21)/19)</f>
        <v>4.396170582390279</v>
      </c>
    </row>
    <row r="13" spans="2:4" ht="12">
      <c r="B13" s="1">
        <v>19</v>
      </c>
      <c r="C13" s="1">
        <f t="shared" si="0"/>
        <v>-2.8000000000000007</v>
      </c>
      <c r="D13" s="1">
        <f t="shared" si="1"/>
        <v>7.840000000000004</v>
      </c>
    </row>
    <row r="14" spans="2:4" ht="12">
      <c r="B14" s="1">
        <v>25</v>
      </c>
      <c r="C14" s="1">
        <f t="shared" si="0"/>
        <v>3.1999999999999993</v>
      </c>
      <c r="D14" s="1">
        <f t="shared" si="1"/>
        <v>10.239999999999995</v>
      </c>
    </row>
    <row r="15" spans="2:4" ht="12">
      <c r="B15" s="1">
        <v>20</v>
      </c>
      <c r="C15" s="1">
        <f t="shared" si="0"/>
        <v>-1.8000000000000007</v>
      </c>
      <c r="D15" s="1">
        <f t="shared" si="1"/>
        <v>3.2400000000000024</v>
      </c>
    </row>
    <row r="16" spans="2:4" ht="12">
      <c r="B16" s="1">
        <v>17</v>
      </c>
      <c r="C16" s="1">
        <f t="shared" si="0"/>
        <v>-4.800000000000001</v>
      </c>
      <c r="D16" s="1">
        <f t="shared" si="1"/>
        <v>23.040000000000006</v>
      </c>
    </row>
    <row r="17" spans="2:4" ht="12">
      <c r="B17" s="1">
        <v>19</v>
      </c>
      <c r="C17" s="1">
        <f t="shared" si="0"/>
        <v>-2.8000000000000007</v>
      </c>
      <c r="D17" s="1">
        <f t="shared" si="1"/>
        <v>7.840000000000004</v>
      </c>
    </row>
    <row r="18" spans="2:4" ht="12">
      <c r="B18" s="1">
        <v>21</v>
      </c>
      <c r="C18" s="1">
        <f t="shared" si="0"/>
        <v>-0.8000000000000007</v>
      </c>
      <c r="D18" s="1">
        <f t="shared" si="1"/>
        <v>0.6400000000000011</v>
      </c>
    </row>
    <row r="19" spans="2:4" ht="12">
      <c r="B19" s="1">
        <v>25</v>
      </c>
      <c r="C19" s="1">
        <f t="shared" si="0"/>
        <v>3.1999999999999993</v>
      </c>
      <c r="D19" s="1">
        <f t="shared" si="1"/>
        <v>10.239999999999995</v>
      </c>
    </row>
    <row r="20" spans="2:4" ht="12">
      <c r="B20" s="1">
        <v>28</v>
      </c>
      <c r="C20" s="1">
        <f t="shared" si="0"/>
        <v>6.199999999999999</v>
      </c>
      <c r="D20" s="1">
        <f t="shared" si="1"/>
        <v>38.43999999999999</v>
      </c>
    </row>
    <row r="21" spans="2:4" ht="12">
      <c r="B21" s="1">
        <v>24</v>
      </c>
      <c r="C21" s="1">
        <f t="shared" si="0"/>
        <v>2.1999999999999993</v>
      </c>
      <c r="D21" s="1">
        <f t="shared" si="1"/>
        <v>4.839999999999997</v>
      </c>
    </row>
    <row r="23" spans="1:4" ht="12">
      <c r="A23" s="3" t="s">
        <v>7</v>
      </c>
      <c r="B23" s="4">
        <f>AVERAGE(B2:B21)</f>
        <v>21.8</v>
      </c>
      <c r="C23" s="4">
        <f>AVERAGE(C2:C21)</f>
        <v>-7.105427357601002E-16</v>
      </c>
      <c r="D23" s="4">
        <f>AVERAGE(D2:D21)</f>
        <v>18.360000000000003</v>
      </c>
    </row>
    <row r="24" spans="1:4" ht="12">
      <c r="A24" s="3" t="s">
        <v>8</v>
      </c>
      <c r="B24" s="4">
        <f>MEDIAN(B2:B21)</f>
        <v>21</v>
      </c>
      <c r="C24" s="4"/>
      <c r="D24" s="4"/>
    </row>
    <row r="25" spans="1:4" ht="12">
      <c r="A25" s="3" t="s">
        <v>19</v>
      </c>
      <c r="B25" s="4">
        <f>MAX(B2:B21)-MIN(B2:B21)</f>
        <v>18</v>
      </c>
      <c r="C25" s="4"/>
      <c r="D25" s="4"/>
    </row>
    <row r="26" spans="1:4" ht="12">
      <c r="A26" s="3" t="s">
        <v>9</v>
      </c>
      <c r="B26" s="4">
        <f>PERCENTILE(B2:B21,0.75)-PERCENTILE(B2:B21,0.25)</f>
        <v>5.25</v>
      </c>
      <c r="C26" s="4"/>
      <c r="D26" s="4"/>
    </row>
    <row r="27" spans="1:4" ht="12">
      <c r="A27" s="3" t="s">
        <v>10</v>
      </c>
      <c r="B27" s="4">
        <f>VARP(B2:B21)</f>
        <v>18.36</v>
      </c>
      <c r="C27" s="4"/>
      <c r="D27" s="4"/>
    </row>
    <row r="28" spans="1:4" ht="12">
      <c r="A28" s="3" t="s">
        <v>11</v>
      </c>
      <c r="B28" s="4">
        <f>STDEVP(B2:B21)</f>
        <v>4.28485705712571</v>
      </c>
      <c r="C28" s="4"/>
      <c r="D28" s="4"/>
    </row>
    <row r="29" spans="1:4" ht="12">
      <c r="A29" s="3" t="s">
        <v>12</v>
      </c>
      <c r="B29" s="4">
        <f>VAR(B2:B21)</f>
        <v>19.32631578947372</v>
      </c>
      <c r="C29" s="4"/>
      <c r="D29" s="4"/>
    </row>
    <row r="30" spans="1:4" ht="12">
      <c r="A30" s="3" t="s">
        <v>13</v>
      </c>
      <c r="B30" s="4">
        <f>STDEV(B2:B21)</f>
        <v>4.396170582390283</v>
      </c>
      <c r="C30" s="4"/>
      <c r="D30" s="4"/>
    </row>
    <row r="31" ht="12">
      <c r="B31"/>
    </row>
    <row r="36" ht="12">
      <c r="B36"/>
    </row>
  </sheetData>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dimension ref="A1:G26"/>
  <sheetViews>
    <sheetView zoomScale="125" zoomScaleNormal="125" workbookViewId="0" topLeftCell="A1">
      <selection activeCell="F24" sqref="F24"/>
    </sheetView>
  </sheetViews>
  <sheetFormatPr defaultColWidth="11.7109375" defaultRowHeight="12.75"/>
  <cols>
    <col min="1" max="1" width="11.7109375" style="0" customWidth="1"/>
    <col min="2" max="2" width="20.7109375" style="1" bestFit="1" customWidth="1"/>
    <col min="3" max="3" width="12.8515625" style="0" bestFit="1" customWidth="1"/>
    <col min="4" max="4" width="12.00390625" style="0" bestFit="1" customWidth="1"/>
    <col min="5" max="5" width="11.7109375" style="0" customWidth="1"/>
    <col min="6" max="6" width="16.8515625" style="0" bestFit="1" customWidth="1"/>
    <col min="7" max="8" width="11.7109375" style="0" customWidth="1"/>
    <col min="9" max="9" width="16.421875" style="0" bestFit="1" customWidth="1"/>
  </cols>
  <sheetData>
    <row r="1" spans="2:4" ht="12">
      <c r="B1" s="2" t="s">
        <v>14</v>
      </c>
      <c r="C1" s="2" t="s">
        <v>17</v>
      </c>
      <c r="D1" s="2" t="s">
        <v>18</v>
      </c>
    </row>
    <row r="2" spans="2:4" ht="12">
      <c r="B2" s="1">
        <v>80</v>
      </c>
      <c r="C2" s="1">
        <f>B2-$B$17</f>
        <v>-20</v>
      </c>
      <c r="D2" s="1">
        <f>C2^2</f>
        <v>400</v>
      </c>
    </row>
    <row r="3" spans="2:4" ht="12">
      <c r="B3" s="1">
        <v>110</v>
      </c>
      <c r="C3" s="1">
        <f aca="true" t="shared" si="0" ref="C3:C16">B3-$B$17</f>
        <v>10</v>
      </c>
      <c r="D3" s="1">
        <f aca="true" t="shared" si="1" ref="D3:D16">C3^2</f>
        <v>100</v>
      </c>
    </row>
    <row r="4" spans="2:4" ht="12">
      <c r="B4" s="1">
        <v>85</v>
      </c>
      <c r="C4" s="1">
        <f t="shared" si="0"/>
        <v>-15</v>
      </c>
      <c r="D4" s="1">
        <f t="shared" si="1"/>
        <v>225</v>
      </c>
    </row>
    <row r="5" spans="2:4" ht="12">
      <c r="B5" s="1">
        <v>90</v>
      </c>
      <c r="C5" s="1">
        <f t="shared" si="0"/>
        <v>-10</v>
      </c>
      <c r="D5" s="1">
        <f t="shared" si="1"/>
        <v>100</v>
      </c>
    </row>
    <row r="6" spans="2:7" ht="12">
      <c r="B6" s="1">
        <v>115</v>
      </c>
      <c r="C6" s="1">
        <f t="shared" si="0"/>
        <v>15</v>
      </c>
      <c r="D6" s="1">
        <f t="shared" si="1"/>
        <v>225</v>
      </c>
      <c r="F6" s="3" t="s">
        <v>3</v>
      </c>
      <c r="G6" s="3">
        <f>SUM(D2:D16)/15</f>
        <v>290</v>
      </c>
    </row>
    <row r="7" spans="2:7" ht="12">
      <c r="B7" s="1">
        <v>105</v>
      </c>
      <c r="C7" s="1">
        <f t="shared" si="0"/>
        <v>5</v>
      </c>
      <c r="D7" s="1">
        <f t="shared" si="1"/>
        <v>25</v>
      </c>
      <c r="F7" s="3" t="s">
        <v>4</v>
      </c>
      <c r="G7" s="3">
        <f>SQRT(SUM(D2:D16)/15)</f>
        <v>17.029386365926403</v>
      </c>
    </row>
    <row r="8" spans="2:7" ht="12">
      <c r="B8" s="1">
        <v>100</v>
      </c>
      <c r="C8" s="1">
        <f t="shared" si="0"/>
        <v>0</v>
      </c>
      <c r="D8" s="1">
        <f t="shared" si="1"/>
        <v>0</v>
      </c>
      <c r="F8" s="3" t="s">
        <v>5</v>
      </c>
      <c r="G8" s="3">
        <f>SUM(D2:D16)/14</f>
        <v>310.7142857142857</v>
      </c>
    </row>
    <row r="9" spans="2:7" ht="12">
      <c r="B9" s="1">
        <v>95</v>
      </c>
      <c r="C9" s="1">
        <f t="shared" si="0"/>
        <v>-5</v>
      </c>
      <c r="D9" s="1">
        <f t="shared" si="1"/>
        <v>25</v>
      </c>
      <c r="F9" s="3" t="s">
        <v>6</v>
      </c>
      <c r="G9" s="3">
        <f>SQRT(SUM(D2:D16)/14)</f>
        <v>17.627089541790095</v>
      </c>
    </row>
    <row r="10" spans="2:4" ht="12">
      <c r="B10" s="1">
        <v>110</v>
      </c>
      <c r="C10" s="1">
        <f t="shared" si="0"/>
        <v>10</v>
      </c>
      <c r="D10" s="1">
        <f t="shared" si="1"/>
        <v>100</v>
      </c>
    </row>
    <row r="11" spans="2:4" ht="12">
      <c r="B11" s="1">
        <v>140</v>
      </c>
      <c r="C11" s="1">
        <f t="shared" si="0"/>
        <v>40</v>
      </c>
      <c r="D11" s="1">
        <f t="shared" si="1"/>
        <v>1600</v>
      </c>
    </row>
    <row r="12" spans="2:4" ht="12">
      <c r="B12" s="1">
        <v>115</v>
      </c>
      <c r="C12" s="1">
        <f t="shared" si="0"/>
        <v>15</v>
      </c>
      <c r="D12" s="1">
        <f t="shared" si="1"/>
        <v>225</v>
      </c>
    </row>
    <row r="13" spans="2:4" ht="12">
      <c r="B13" s="1">
        <v>110</v>
      </c>
      <c r="C13" s="1">
        <f t="shared" si="0"/>
        <v>10</v>
      </c>
      <c r="D13" s="1">
        <f t="shared" si="1"/>
        <v>100</v>
      </c>
    </row>
    <row r="14" spans="2:4" ht="12">
      <c r="B14" s="1">
        <v>70</v>
      </c>
      <c r="C14" s="1">
        <f t="shared" si="0"/>
        <v>-30</v>
      </c>
      <c r="D14" s="1">
        <f t="shared" si="1"/>
        <v>900</v>
      </c>
    </row>
    <row r="15" spans="2:4" ht="12">
      <c r="B15" s="1">
        <v>85</v>
      </c>
      <c r="C15" s="1">
        <f t="shared" si="0"/>
        <v>-15</v>
      </c>
      <c r="D15" s="1">
        <f t="shared" si="1"/>
        <v>225</v>
      </c>
    </row>
    <row r="16" spans="2:4" ht="12">
      <c r="B16" s="1">
        <v>90</v>
      </c>
      <c r="C16" s="1">
        <f t="shared" si="0"/>
        <v>-10</v>
      </c>
      <c r="D16" s="1">
        <f t="shared" si="1"/>
        <v>100</v>
      </c>
    </row>
    <row r="17" spans="1:4" ht="12">
      <c r="A17" s="3" t="s">
        <v>15</v>
      </c>
      <c r="B17" s="4">
        <f>AVERAGE(B2:B16)</f>
        <v>100</v>
      </c>
      <c r="C17" s="4">
        <f>AVERAGE(C2:C16)</f>
        <v>0</v>
      </c>
      <c r="D17" s="4">
        <f>AVERAGE(D2:D16)</f>
        <v>290</v>
      </c>
    </row>
    <row r="18" spans="1:2" ht="12">
      <c r="A18" s="3" t="s">
        <v>16</v>
      </c>
      <c r="B18" s="4">
        <f>MEDIAN(B2:B16)</f>
        <v>100</v>
      </c>
    </row>
    <row r="19" spans="1:2" ht="12">
      <c r="A19" s="3" t="s">
        <v>19</v>
      </c>
      <c r="B19" s="4">
        <f>MAX(B2:B16)-MIN(B2:B16)</f>
        <v>70</v>
      </c>
    </row>
    <row r="20" spans="1:2" ht="12">
      <c r="A20" s="3" t="s">
        <v>9</v>
      </c>
      <c r="B20" s="4">
        <f>PERCENTILE(B2:B16,0.75)-PERCENTILE(B2:B16,0.25)</f>
        <v>22.5</v>
      </c>
    </row>
    <row r="21" spans="1:2" ht="12">
      <c r="A21" s="3" t="s">
        <v>10</v>
      </c>
      <c r="B21" s="4">
        <f>VARP(B2:B16)</f>
        <v>290</v>
      </c>
    </row>
    <row r="22" spans="1:2" ht="12">
      <c r="A22" s="3" t="s">
        <v>11</v>
      </c>
      <c r="B22" s="4">
        <f>STDEVP(B2:B16)</f>
        <v>17.029386365926403</v>
      </c>
    </row>
    <row r="23" spans="1:2" ht="12">
      <c r="A23" s="3" t="s">
        <v>12</v>
      </c>
      <c r="B23" s="4">
        <f>VAR(B2:B16)</f>
        <v>310.7142857142857</v>
      </c>
    </row>
    <row r="24" spans="1:2" ht="12">
      <c r="A24" s="3" t="s">
        <v>13</v>
      </c>
      <c r="B24" s="4">
        <f>STDEV(B2:B16)</f>
        <v>17.627089541790095</v>
      </c>
    </row>
    <row r="25" spans="1:2" ht="12">
      <c r="A25" s="3"/>
      <c r="B25" s="4"/>
    </row>
    <row r="26" spans="1:2" ht="12">
      <c r="A26" s="3"/>
      <c r="B26" s="4"/>
    </row>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Tagler</dc:creator>
  <cp:keywords/>
  <dc:description/>
  <cp:lastModifiedBy>Michael Tagler</cp:lastModifiedBy>
  <cp:lastPrinted>1601-01-01T05:00:00Z</cp:lastPrinted>
  <dcterms:created xsi:type="dcterms:W3CDTF">2005-09-12T04:08:49Z</dcterms:created>
  <dcterms:modified xsi:type="dcterms:W3CDTF">2010-01-04T21:40:52Z</dcterms:modified>
  <cp:category/>
  <cp:version/>
  <cp:contentType/>
  <cp:contentStatus/>
  <cp:revision>5</cp:revision>
</cp:coreProperties>
</file>